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1"/>
  </bookViews>
  <sheets>
    <sheet name="1кв" sheetId="24" r:id="rId1"/>
    <sheet name="2кв" sheetId="25" r:id="rId2"/>
  </sheets>
  <definedNames>
    <definedName name="_xlnm.Print_Area" localSheetId="0">'1кв'!$A$1:$E$56</definedName>
    <definedName name="_xlnm.Print_Area" localSheetId="1">'2кв'!$A$1:$E$57</definedName>
  </definedNames>
  <calcPr calcId="152511"/>
</workbook>
</file>

<file path=xl/calcChain.xml><?xml version="1.0" encoding="utf-8"?>
<calcChain xmlns="http://schemas.openxmlformats.org/spreadsheetml/2006/main">
  <c r="B49" i="25" l="1"/>
  <c r="E32" i="25"/>
  <c r="E31" i="25"/>
  <c r="B55" i="25"/>
  <c r="B54" i="25"/>
  <c r="B53" i="25"/>
  <c r="E22" i="25"/>
  <c r="F20" i="25"/>
  <c r="E23" i="25" s="1"/>
  <c r="E34" i="25" l="1"/>
  <c r="B56" i="25" s="1"/>
  <c r="B57" i="25" s="1"/>
  <c r="E33" i="24"/>
  <c r="E31" i="24"/>
  <c r="B54" i="24" l="1"/>
  <c r="B53" i="24"/>
  <c r="B52" i="24"/>
  <c r="F20" i="24"/>
  <c r="E23" i="24" s="1"/>
  <c r="E22" i="24" l="1"/>
  <c r="B55" i="24" l="1"/>
  <c r="B56" i="24" l="1"/>
</calcChain>
</file>

<file path=xl/sharedStrings.xml><?xml version="1.0" encoding="utf-8"?>
<sst xmlns="http://schemas.openxmlformats.org/spreadsheetml/2006/main" count="158" uniqueCount="74">
  <si>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</si>
  <si>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</si>
  <si>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</si>
  <si>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</si>
  <si>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</si>
  <si>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</si>
  <si>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</si>
  <si>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</si>
  <si>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</si>
  <si>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</si>
  <si>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</si>
  <si>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</si>
  <si>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</si>
  <si>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</si>
  <si>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</si>
  <si>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</si>
  <si>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</si>
  <si>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</si>
  <si>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</si>
  <si>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</si>
  <si>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</si>
  <si>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</si>
  <si>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</si>
  <si>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</si>
  <si>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Свердлова, д. 33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</si>
  <si>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Топоровского Владимира Ивановича 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</si>
  <si>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№27 от 23.03.2015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</si>
  <si>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№28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</si>
  <si>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</si>
  <si>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1 квартал</t>
  </si>
  <si>
    <t>руб.</t>
  </si>
  <si>
    <t>Итого расходов:</t>
  </si>
  <si>
    <t>Заказчик - Собственники МКД, в лице председателя совета МКД Топоровского В.И.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</si>
  <si>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</si>
  <si>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</si>
  <si>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</si>
  <si>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t xml:space="preserve">Итого остаток на конец квартала </t>
  </si>
  <si>
    <t>в т.ч. Оплачено</t>
  </si>
  <si>
    <t>не жилые помещения</t>
  </si>
  <si>
    <t>Стоимость материалов</t>
  </si>
  <si>
    <t>S дома = 3852,9+1435,5 ( не жилые) = 5288,4м2</t>
  </si>
  <si>
    <t xml:space="preserve">Расходы по содержанию и тек. Ремонту </t>
  </si>
  <si>
    <t>Остаток на начало квартала</t>
  </si>
  <si>
    <t xml:space="preserve">Расходы по управлению МКД </t>
  </si>
  <si>
    <t>Услуги по содержанию многоквартирного дома</t>
  </si>
  <si>
    <t>интернет ТТК</t>
  </si>
  <si>
    <t>интернет Ростелеком</t>
  </si>
  <si>
    <t>интернет Квант-телеком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</si>
  <si>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</si>
  <si>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</si>
  <si>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</si>
  <si>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</si>
  <si>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ч/ч</t>
  </si>
  <si>
    <t>Дератизация, дезинсекция</t>
  </si>
  <si>
    <t>по заявке собственников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</si>
  <si>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</si>
  <si>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март</t>
  </si>
  <si>
    <t>Исполнитель - ООО ЖКХ "Локомотив", в лице директора  Бовкун А.А.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</si>
  <si>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</si>
  <si>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</si>
  <si>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</si>
  <si>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</si>
  <si>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Ремонт окна в подъезде, монтаж информщита (кв. 58)</t>
  </si>
  <si>
    <t xml:space="preserve">           2. Всего за период с "01" 01 2024 г. по "31" 03 2024 г. выполнено работ (оказано услуг) на общую сумму триста восемьдесят две тысячи семьсот семьдесят четыре рубля 01 копейка.</t>
  </si>
  <si>
    <t>Предъявлено населению 326587,3</t>
  </si>
  <si>
    <t>за 2 квартал 2024 года</t>
  </si>
  <si>
    <t>30.06.2024 г.</t>
  </si>
  <si>
    <t>2 квартал</t>
  </si>
  <si>
    <t>Поверка ОДПУ ТЭ, ХВС, ГВС</t>
  </si>
  <si>
    <t>май</t>
  </si>
  <si>
    <t>Установка ручек на окна (кв.1)</t>
  </si>
  <si>
    <t xml:space="preserve">Ремонт, окраска детской площадки </t>
  </si>
  <si>
    <t xml:space="preserve">           2. Всего за период с "01" 04 2024 г. по "30" 06   024 г. выполнено работ (оказано услуг) на общую сумму триста девяносто девять тысяч сем сот девять рублей 95 копеек.</t>
  </si>
  <si>
    <t>Предъявлено населению 315679,21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</si>
</sst>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1" fillId="0" borderId="0"/>
  </cellStyleXfs>
  <cellXfs count="6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43" fontId="2" fillId="0" borderId="1" xfId="1" applyFont="1" applyBorder="1" applyAlignment="1">
      <alignment horizontal="center" vertical="center" wrapText="1"/>
    </xf>
    <xf numFmtId="0" fontId="5" fillId="0" borderId="0" xfId="0" applyFont="1"/>
    <xf numFmtId="43" fontId="2" fillId="0" borderId="0" xfId="0" applyNumberFormat="1" applyFont="1"/>
    <xf numFmtId="164" fontId="5" fillId="0" borderId="0" xfId="1" applyNumberFormat="1" applyFont="1"/>
    <xf numFmtId="164" fontId="2" fillId="0" borderId="0" xfId="1" applyNumberFormat="1" applyFont="1"/>
    <xf numFmtId="0" fontId="8" fillId="0" borderId="0" xfId="0" applyFont="1"/>
    <xf numFmtId="0" fontId="7" fillId="0" borderId="4" xfId="0" applyFont="1" applyBorder="1" applyAlignment="1">
      <alignment horizontal="center"/>
    </xf>
    <xf numFmtId="164" fontId="5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7" fillId="0" borderId="6" xfId="0" applyFont="1" applyBorder="1" applyAlignment="1"/>
    <xf numFmtId="16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43" fontId="5" fillId="0" borderId="3" xfId="0" applyNumberFormat="1" applyFont="1" applyBorder="1" applyAlignment="1">
      <alignment horizontal="center" vertical="center" wrapText="1"/>
    </xf>
    <xf numFmtId="0" fontId="9" fillId="0" borderId="0" xfId="0" applyFont="1"/>
    <xf numFmtId="164" fontId="2" fillId="2" borderId="0" xfId="1" applyNumberFormat="1" applyFont="1" applyFill="1"/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0" fontId="9" fillId="2" borderId="1" xfId="0" applyFont="1" applyFill="1" applyBorder="1" applyAlignment="1">
      <alignment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9" fillId="0" borderId="1" xfId="0" applyFont="1" applyBorder="1"/>
    <xf numFmtId="0" fontId="7" fillId="0" borderId="1" xfId="0" applyFont="1" applyBorder="1" applyAlignment="1">
      <alignment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40" zoomScaleSheetLayoutView="100" workbookViewId="0">
      <selection activeCell="B52" sqref="B52"/>
    </sheetView>
  </sheetViews>
  <sheetFormatPr defaultColWidth="9.140625" defaultRowHeight="15" x14ac:dyDescent="0.25"/>
  <cols>
    <col min="1" max="1" width="35.5703125" style="1" customWidth="1"/>
    <col min="2" max="2" width="20.28515625" style="1" customWidth="1"/>
    <col min="3" max="3" width="13" style="1" customWidth="1"/>
    <col min="4" max="4" width="15.28515625" style="1" customWidth="1"/>
    <col min="5" max="5" width="14.140625" style="1" customWidth="1"/>
    <col min="6" max="6" width="13.5703125" style="1" customWidth="1"/>
    <col min="7" max="7" width="13.28515625" style="1" bestFit="1" customWidth="1"/>
    <col min="8" max="8" width="12.28515625" style="1" customWidth="1"/>
    <col min="9" max="16384" width="9.140625" style="1"/>
  </cols>
  <sheetData>
    <row r="1" spans="1:5" x14ac:dyDescent="0.25">
      <c r="A1" s="43" t="s">
        <v>11</v>
      </c>
      <c r="B1" s="43"/>
      <c r="C1" s="43"/>
      <c r="D1" s="43"/>
      <c r="E1" s="43"/>
    </row>
    <row r="2" spans="1:5" ht="31.5" customHeight="1" x14ac:dyDescent="0.25">
      <c r="A2" s="44" t="s">
        <v>12</v>
      </c>
      <c r="B2" s="45"/>
      <c r="C2" s="45"/>
      <c r="D2" s="45"/>
      <c r="E2" s="45"/>
    </row>
    <row r="3" spans="1:5" x14ac:dyDescent="0.25">
      <c r="A3" s="44" t="s">
        <v>58</v>
      </c>
      <c r="B3" s="44"/>
      <c r="C3" s="44"/>
      <c r="D3" s="44"/>
      <c r="E3" s="44"/>
    </row>
    <row r="4" spans="1:5" x14ac:dyDescent="0.25">
      <c r="A4" s="28" t="s">
        <v>13</v>
      </c>
      <c r="B4" s="3"/>
      <c r="C4" s="3"/>
      <c r="D4" s="35"/>
      <c r="E4" s="32" t="s">
        <v>59</v>
      </c>
    </row>
    <row r="5" spans="1:5" x14ac:dyDescent="0.25">
      <c r="A5" s="31"/>
      <c r="B5" s="3"/>
      <c r="C5" s="3"/>
      <c r="D5" s="3"/>
      <c r="E5" s="3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46" t="s">
        <v>24</v>
      </c>
      <c r="B7" s="46"/>
      <c r="C7" s="46"/>
      <c r="D7" s="46"/>
      <c r="E7" s="46"/>
    </row>
    <row r="8" spans="1:5" x14ac:dyDescent="0.25">
      <c r="A8" s="47" t="s">
        <v>1</v>
      </c>
      <c r="B8" s="47"/>
      <c r="C8" s="47"/>
      <c r="D8" s="47"/>
      <c r="E8" s="47"/>
    </row>
    <row r="9" spans="1:5" x14ac:dyDescent="0.25">
      <c r="A9" s="42" t="s">
        <v>25</v>
      </c>
      <c r="B9" s="42"/>
      <c r="C9" s="42"/>
      <c r="D9" s="42"/>
      <c r="E9" s="42"/>
    </row>
    <row r="10" spans="1:5" ht="25.5" customHeight="1" x14ac:dyDescent="0.25">
      <c r="A10" s="48" t="s">
        <v>14</v>
      </c>
      <c r="B10" s="48"/>
      <c r="C10" s="48"/>
      <c r="D10" s="48"/>
      <c r="E10" s="48"/>
    </row>
    <row r="11" spans="1:5" ht="28.9" customHeight="1" x14ac:dyDescent="0.25">
      <c r="A11" s="42" t="s">
        <v>26</v>
      </c>
      <c r="B11" s="42"/>
      <c r="C11" s="42"/>
      <c r="D11" s="42"/>
      <c r="E11" s="42"/>
    </row>
    <row r="12" spans="1:5" x14ac:dyDescent="0.25">
      <c r="A12" s="49" t="s">
        <v>15</v>
      </c>
      <c r="B12" s="49"/>
      <c r="C12" s="49"/>
      <c r="D12" s="49"/>
      <c r="E12" s="49"/>
    </row>
    <row r="13" spans="1:5" ht="18" customHeight="1" x14ac:dyDescent="0.25">
      <c r="A13" s="42" t="s">
        <v>22</v>
      </c>
      <c r="B13" s="42"/>
      <c r="C13" s="42"/>
      <c r="D13" s="42"/>
      <c r="E13" s="42"/>
    </row>
    <row r="14" spans="1:5" x14ac:dyDescent="0.25">
      <c r="A14" s="49" t="s">
        <v>2</v>
      </c>
      <c r="B14" s="49"/>
      <c r="C14" s="49"/>
      <c r="D14" s="49"/>
      <c r="E14" s="49"/>
    </row>
    <row r="15" spans="1:5" ht="23.25" customHeight="1" x14ac:dyDescent="0.25">
      <c r="A15" s="42" t="s">
        <v>55</v>
      </c>
      <c r="B15" s="42"/>
      <c r="C15" s="42"/>
      <c r="D15" s="42"/>
      <c r="E15" s="42"/>
    </row>
    <row r="16" spans="1:5" x14ac:dyDescent="0.25">
      <c r="A16" s="49" t="s">
        <v>16</v>
      </c>
      <c r="B16" s="49"/>
      <c r="C16" s="49"/>
      <c r="D16" s="49"/>
      <c r="E16" s="49"/>
    </row>
    <row r="17" spans="1:7" ht="31.5" customHeight="1" x14ac:dyDescent="0.25">
      <c r="A17" s="42" t="s">
        <v>17</v>
      </c>
      <c r="B17" s="42"/>
      <c r="C17" s="42"/>
      <c r="D17" s="42"/>
      <c r="E17" s="42"/>
    </row>
    <row r="18" spans="1:7" ht="60" customHeight="1" x14ac:dyDescent="0.25">
      <c r="A18" s="42" t="s">
        <v>27</v>
      </c>
      <c r="B18" s="42"/>
      <c r="C18" s="42"/>
      <c r="D18" s="42"/>
      <c r="E18" s="42"/>
    </row>
    <row r="19" spans="1:7" ht="33" customHeight="1" x14ac:dyDescent="0.25">
      <c r="A19" s="51" t="s">
        <v>28</v>
      </c>
      <c r="B19" s="51"/>
      <c r="C19" s="51"/>
      <c r="D19" s="51"/>
      <c r="E19" s="51"/>
    </row>
    <row r="20" spans="1:7" x14ac:dyDescent="0.25">
      <c r="A20" s="51"/>
      <c r="B20" s="51"/>
      <c r="C20" s="51"/>
      <c r="D20" s="51"/>
      <c r="E20" s="51"/>
      <c r="F20" s="1">
        <f>3852.9+1435.5</f>
        <v>5288.4</v>
      </c>
      <c r="G20" s="1">
        <v>3</v>
      </c>
    </row>
    <row r="21" spans="1:7" ht="135" x14ac:dyDescent="0.2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7" ht="38.25" x14ac:dyDescent="0.25">
      <c r="A22" s="19" t="s">
        <v>44</v>
      </c>
      <c r="B22" s="13" t="s">
        <v>34</v>
      </c>
      <c r="C22" s="2" t="s">
        <v>4</v>
      </c>
      <c r="D22" s="2">
        <v>15.43</v>
      </c>
      <c r="E22" s="5">
        <f>D22*F20*G20</f>
        <v>244800.03599999996</v>
      </c>
      <c r="G22" s="7"/>
    </row>
    <row r="23" spans="1:7" x14ac:dyDescent="0.25">
      <c r="A23" s="14" t="s">
        <v>43</v>
      </c>
      <c r="B23" s="15" t="s">
        <v>23</v>
      </c>
      <c r="C23" s="16" t="s">
        <v>4</v>
      </c>
      <c r="D23" s="16">
        <v>6.06</v>
      </c>
      <c r="E23" s="5">
        <f>D23*F20*G20</f>
        <v>96143.111999999979</v>
      </c>
      <c r="G23" s="7"/>
    </row>
    <row r="24" spans="1:7" ht="25.5" x14ac:dyDescent="0.25">
      <c r="A24" s="4" t="s">
        <v>53</v>
      </c>
      <c r="B24" s="13" t="s">
        <v>54</v>
      </c>
      <c r="C24" s="2" t="s">
        <v>30</v>
      </c>
      <c r="D24" s="2"/>
      <c r="E24" s="5"/>
      <c r="G24" s="7"/>
    </row>
    <row r="25" spans="1:7" ht="15.75" x14ac:dyDescent="0.25">
      <c r="A25" s="26" t="s">
        <v>49</v>
      </c>
      <c r="B25" s="13" t="s">
        <v>29</v>
      </c>
      <c r="C25" s="2" t="s">
        <v>30</v>
      </c>
      <c r="D25" s="2"/>
      <c r="E25" s="5">
        <v>17990.95</v>
      </c>
      <c r="G25" s="7"/>
    </row>
    <row r="26" spans="1:7" x14ac:dyDescent="0.25">
      <c r="A26" s="4" t="s">
        <v>51</v>
      </c>
      <c r="B26" s="13" t="s">
        <v>29</v>
      </c>
      <c r="C26" s="2" t="s">
        <v>30</v>
      </c>
      <c r="D26" s="2"/>
      <c r="E26" s="5">
        <v>6957.46</v>
      </c>
      <c r="G26" s="7"/>
    </row>
    <row r="27" spans="1:7" x14ac:dyDescent="0.25">
      <c r="A27" s="4" t="s">
        <v>50</v>
      </c>
      <c r="B27" s="13" t="s">
        <v>29</v>
      </c>
      <c r="C27" s="2" t="s">
        <v>30</v>
      </c>
      <c r="D27" s="2"/>
      <c r="E27" s="5">
        <v>5693.9</v>
      </c>
      <c r="G27" s="7"/>
    </row>
    <row r="28" spans="1:7" x14ac:dyDescent="0.25">
      <c r="A28" s="4" t="s">
        <v>48</v>
      </c>
      <c r="B28" s="13" t="s">
        <v>29</v>
      </c>
      <c r="C28" s="2" t="s">
        <v>30</v>
      </c>
      <c r="D28" s="2"/>
      <c r="E28" s="5">
        <v>2452.04</v>
      </c>
      <c r="G28" s="7"/>
    </row>
    <row r="29" spans="1:7" ht="16.5" customHeight="1" x14ac:dyDescent="0.25">
      <c r="A29" s="4" t="s">
        <v>39</v>
      </c>
      <c r="B29" s="13" t="s">
        <v>29</v>
      </c>
      <c r="C29" s="2" t="s">
        <v>30</v>
      </c>
      <c r="D29" s="2"/>
      <c r="E29" s="5">
        <v>6369.73</v>
      </c>
      <c r="G29" s="7"/>
    </row>
    <row r="30" spans="1:7" s="40" customFormat="1" ht="60" x14ac:dyDescent="0.25">
      <c r="A30" s="36" t="s">
        <v>60</v>
      </c>
      <c r="B30" s="37" t="s">
        <v>61</v>
      </c>
      <c r="C30" s="38" t="s">
        <v>30</v>
      </c>
      <c r="D30" s="38"/>
      <c r="E30" s="39">
        <v>1326.5</v>
      </c>
    </row>
    <row r="31" spans="1:7" ht="31.5" x14ac:dyDescent="0.25">
      <c r="A31" s="41" t="s">
        <v>62</v>
      </c>
      <c r="B31" s="13" t="s">
        <v>56</v>
      </c>
      <c r="C31" s="2" t="s">
        <v>52</v>
      </c>
      <c r="D31" s="2">
        <v>4</v>
      </c>
      <c r="E31" s="17">
        <f>D31*260.07</f>
        <v>1040.28</v>
      </c>
      <c r="G31" s="7"/>
    </row>
    <row r="32" spans="1:7" x14ac:dyDescent="0.25">
      <c r="A32" s="18"/>
      <c r="B32" s="11"/>
      <c r="C32" s="2"/>
      <c r="D32" s="2"/>
      <c r="E32" s="5"/>
      <c r="G32" s="7"/>
    </row>
    <row r="33" spans="1:5" s="6" customFormat="1" x14ac:dyDescent="0.25">
      <c r="A33" s="23" t="s">
        <v>31</v>
      </c>
      <c r="B33" s="24"/>
      <c r="C33" s="24"/>
      <c r="D33" s="20"/>
      <c r="E33" s="25">
        <f>SUM(E22:E32)</f>
        <v>382774.00799999997</v>
      </c>
    </row>
    <row r="35" spans="1:5" ht="33" customHeight="1" x14ac:dyDescent="0.25">
      <c r="A35" s="52" t="s">
        <v>63</v>
      </c>
      <c r="B35" s="52"/>
      <c r="C35" s="52"/>
      <c r="D35" s="52"/>
      <c r="E35" s="52"/>
    </row>
    <row r="36" spans="1:5" ht="33.75" customHeight="1" x14ac:dyDescent="0.25">
      <c r="A36" s="42" t="s">
        <v>21</v>
      </c>
      <c r="B36" s="42"/>
      <c r="C36" s="42"/>
      <c r="D36" s="42"/>
      <c r="E36" s="42"/>
    </row>
    <row r="37" spans="1:5" x14ac:dyDescent="0.25">
      <c r="A37" s="42" t="s">
        <v>20</v>
      </c>
      <c r="B37" s="42"/>
      <c r="C37" s="42"/>
      <c r="D37" s="42"/>
      <c r="E37" s="42"/>
    </row>
    <row r="38" spans="1:5" ht="32.25" customHeight="1" x14ac:dyDescent="0.25">
      <c r="A38" s="42" t="s">
        <v>33</v>
      </c>
      <c r="B38" s="42"/>
      <c r="C38" s="42"/>
      <c r="D38" s="42"/>
      <c r="E38" s="42"/>
    </row>
    <row r="39" spans="1:5" x14ac:dyDescent="0.25">
      <c r="A39" s="50" t="s">
        <v>5</v>
      </c>
      <c r="B39" s="50"/>
      <c r="C39" s="50"/>
      <c r="D39" s="50"/>
      <c r="E39" s="50"/>
    </row>
    <row r="40" spans="1:5" x14ac:dyDescent="0.25">
      <c r="A40" s="42" t="s">
        <v>18</v>
      </c>
      <c r="B40" s="42"/>
      <c r="C40" s="42"/>
      <c r="D40" s="42"/>
      <c r="E40" s="42"/>
    </row>
    <row r="41" spans="1:5" x14ac:dyDescent="0.25">
      <c r="A41" s="53" t="s">
        <v>57</v>
      </c>
      <c r="B41" s="53"/>
      <c r="C41" s="53"/>
      <c r="D41" s="53"/>
      <c r="E41" s="53"/>
    </row>
    <row r="42" spans="1:5" x14ac:dyDescent="0.25">
      <c r="B42" s="54" t="s">
        <v>19</v>
      </c>
      <c r="C42" s="54"/>
      <c r="D42" s="54"/>
      <c r="E42" s="29" t="s">
        <v>6</v>
      </c>
    </row>
    <row r="43" spans="1:5" x14ac:dyDescent="0.25">
      <c r="A43" s="31"/>
      <c r="B43" s="31"/>
      <c r="C43" s="31"/>
      <c r="D43" s="31"/>
      <c r="E43" s="31"/>
    </row>
    <row r="44" spans="1:5" x14ac:dyDescent="0.25">
      <c r="A44" s="53" t="s">
        <v>32</v>
      </c>
      <c r="B44" s="53"/>
      <c r="C44" s="53"/>
      <c r="D44" s="53"/>
      <c r="E44" s="53"/>
    </row>
    <row r="45" spans="1:5" x14ac:dyDescent="0.25">
      <c r="B45" s="54" t="s">
        <v>19</v>
      </c>
      <c r="C45" s="54"/>
      <c r="D45" s="54"/>
      <c r="E45" s="29" t="s">
        <v>6</v>
      </c>
    </row>
    <row r="46" spans="1:5" x14ac:dyDescent="0.25">
      <c r="A46" s="1" t="s">
        <v>40</v>
      </c>
    </row>
    <row r="47" spans="1:5" x14ac:dyDescent="0.25">
      <c r="A47" s="6" t="s">
        <v>35</v>
      </c>
    </row>
    <row r="48" spans="1:5" x14ac:dyDescent="0.25">
      <c r="A48" s="6" t="s">
        <v>42</v>
      </c>
      <c r="B48" s="8">
        <v>264918.71000000002</v>
      </c>
    </row>
    <row r="49" spans="1:2" ht="19.149999999999999" customHeight="1" x14ac:dyDescent="0.25">
      <c r="A49" s="30" t="s">
        <v>64</v>
      </c>
      <c r="B49" s="9"/>
    </row>
    <row r="50" spans="1:2" x14ac:dyDescent="0.25">
      <c r="A50" s="1" t="s">
        <v>37</v>
      </c>
      <c r="B50" s="9">
        <v>301843.19</v>
      </c>
    </row>
    <row r="51" spans="1:2" x14ac:dyDescent="0.25">
      <c r="A51" s="1" t="s">
        <v>38</v>
      </c>
      <c r="B51" s="27">
        <v>121260.46</v>
      </c>
    </row>
    <row r="52" spans="1:2" x14ac:dyDescent="0.25">
      <c r="A52" s="1" t="s">
        <v>46</v>
      </c>
      <c r="B52" s="21">
        <f>350*3</f>
        <v>1050</v>
      </c>
    </row>
    <row r="53" spans="1:2" x14ac:dyDescent="0.25">
      <c r="A53" s="1" t="s">
        <v>45</v>
      </c>
      <c r="B53" s="22">
        <f>3*330</f>
        <v>990</v>
      </c>
    </row>
    <row r="54" spans="1:2" x14ac:dyDescent="0.25">
      <c r="A54" s="1" t="s">
        <v>47</v>
      </c>
      <c r="B54" s="22">
        <f>3*300</f>
        <v>900</v>
      </c>
    </row>
    <row r="55" spans="1:2" ht="30" x14ac:dyDescent="0.25">
      <c r="A55" s="30" t="s">
        <v>41</v>
      </c>
      <c r="B55" s="9">
        <f>E33</f>
        <v>382774.00799999997</v>
      </c>
    </row>
    <row r="56" spans="1:2" x14ac:dyDescent="0.25">
      <c r="A56" s="10" t="s">
        <v>36</v>
      </c>
      <c r="B56" s="12">
        <f>B48+B50+B51+B52+B53+B54-B55</f>
        <v>308188.35200000001</v>
      </c>
    </row>
    <row r="59" spans="1:2" x14ac:dyDescent="0.25">
      <c r="B59" s="7"/>
    </row>
  </sheetData>
  <mergeCells count="28">
    <mergeCell ref="A40:E40"/>
    <mergeCell ref="A41:E41"/>
    <mergeCell ref="B42:D42"/>
    <mergeCell ref="A44:E44"/>
    <mergeCell ref="B45:D45"/>
    <mergeCell ref="A39:E39"/>
    <mergeCell ref="A14:E14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8:E38"/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view="pageBreakPreview" topLeftCell="A22" zoomScaleSheetLayoutView="100" workbookViewId="0">
      <selection activeCell="B27" sqref="B27"/>
    </sheetView>
  </sheetViews>
  <sheetFormatPr defaultColWidth="9.140625" defaultRowHeight="15" x14ac:dyDescent="0.25"/>
  <cols>
    <col min="1" max="1" width="35.5703125" style="1" customWidth="1"/>
    <col min="2" max="2" width="20.28515625" style="1" customWidth="1"/>
    <col min="3" max="3" width="13" style="1" customWidth="1"/>
    <col min="4" max="4" width="15.28515625" style="1" customWidth="1"/>
    <col min="5" max="5" width="14.140625" style="1" customWidth="1"/>
    <col min="6" max="6" width="13.5703125" style="1" customWidth="1"/>
    <col min="7" max="7" width="13.28515625" style="1" bestFit="1" customWidth="1"/>
    <col min="8" max="8" width="12.28515625" style="1" customWidth="1"/>
    <col min="9" max="16384" width="9.140625" style="1"/>
  </cols>
  <sheetData>
    <row r="1" spans="1:5" x14ac:dyDescent="0.25">
      <c r="A1" s="43" t="s">
        <v>11</v>
      </c>
      <c r="B1" s="43"/>
      <c r="C1" s="43"/>
      <c r="D1" s="43"/>
      <c r="E1" s="43"/>
    </row>
    <row r="2" spans="1:5" ht="31.5" customHeight="1" x14ac:dyDescent="0.25">
      <c r="A2" s="44" t="s">
        <v>12</v>
      </c>
      <c r="B2" s="45"/>
      <c r="C2" s="45"/>
      <c r="D2" s="45"/>
      <c r="E2" s="45"/>
    </row>
    <row r="3" spans="1:5" x14ac:dyDescent="0.25">
      <c r="A3" s="44" t="s">
        <v>65</v>
      </c>
      <c r="B3" s="44"/>
      <c r="C3" s="44"/>
      <c r="D3" s="44"/>
      <c r="E3" s="44"/>
    </row>
    <row r="4" spans="1:5" x14ac:dyDescent="0.25">
      <c r="A4" s="28" t="s">
        <v>13</v>
      </c>
      <c r="B4" s="3"/>
      <c r="C4" s="3"/>
      <c r="D4" s="35"/>
      <c r="E4" s="32" t="s">
        <v>66</v>
      </c>
    </row>
    <row r="5" spans="1:5" x14ac:dyDescent="0.25">
      <c r="A5" s="31"/>
      <c r="B5" s="3"/>
      <c r="C5" s="3"/>
      <c r="D5" s="3"/>
      <c r="E5" s="3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46" t="s">
        <v>24</v>
      </c>
      <c r="B7" s="46"/>
      <c r="C7" s="46"/>
      <c r="D7" s="46"/>
      <c r="E7" s="46"/>
    </row>
    <row r="8" spans="1:5" x14ac:dyDescent="0.25">
      <c r="A8" s="47" t="s">
        <v>1</v>
      </c>
      <c r="B8" s="47"/>
      <c r="C8" s="47"/>
      <c r="D8" s="47"/>
      <c r="E8" s="47"/>
    </row>
    <row r="9" spans="1:5" x14ac:dyDescent="0.25">
      <c r="A9" s="42" t="s">
        <v>25</v>
      </c>
      <c r="B9" s="42"/>
      <c r="C9" s="42"/>
      <c r="D9" s="42"/>
      <c r="E9" s="42"/>
    </row>
    <row r="10" spans="1:5" ht="25.5" customHeight="1" x14ac:dyDescent="0.25">
      <c r="A10" s="48" t="s">
        <v>14</v>
      </c>
      <c r="B10" s="48"/>
      <c r="C10" s="48"/>
      <c r="D10" s="48"/>
      <c r="E10" s="48"/>
    </row>
    <row r="11" spans="1:5" ht="28.9" customHeight="1" x14ac:dyDescent="0.25">
      <c r="A11" s="42" t="s">
        <v>26</v>
      </c>
      <c r="B11" s="42"/>
      <c r="C11" s="42"/>
      <c r="D11" s="42"/>
      <c r="E11" s="42"/>
    </row>
    <row r="12" spans="1:5" x14ac:dyDescent="0.25">
      <c r="A12" s="49" t="s">
        <v>15</v>
      </c>
      <c r="B12" s="49"/>
      <c r="C12" s="49"/>
      <c r="D12" s="49"/>
      <c r="E12" s="49"/>
    </row>
    <row r="13" spans="1:5" ht="18" customHeight="1" x14ac:dyDescent="0.25">
      <c r="A13" s="42" t="s">
        <v>22</v>
      </c>
      <c r="B13" s="42"/>
      <c r="C13" s="42"/>
      <c r="D13" s="42"/>
      <c r="E13" s="42"/>
    </row>
    <row r="14" spans="1:5" x14ac:dyDescent="0.25">
      <c r="A14" s="49" t="s">
        <v>2</v>
      </c>
      <c r="B14" s="49"/>
      <c r="C14" s="49"/>
      <c r="D14" s="49"/>
      <c r="E14" s="49"/>
    </row>
    <row r="15" spans="1:5" ht="23.25" customHeight="1" x14ac:dyDescent="0.25">
      <c r="A15" s="42" t="s">
        <v>55</v>
      </c>
      <c r="B15" s="42"/>
      <c r="C15" s="42"/>
      <c r="D15" s="42"/>
      <c r="E15" s="42"/>
    </row>
    <row r="16" spans="1:5" x14ac:dyDescent="0.25">
      <c r="A16" s="49" t="s">
        <v>16</v>
      </c>
      <c r="B16" s="49"/>
      <c r="C16" s="49"/>
      <c r="D16" s="49"/>
      <c r="E16" s="49"/>
    </row>
    <row r="17" spans="1:7" ht="31.5" customHeight="1" x14ac:dyDescent="0.25">
      <c r="A17" s="42" t="s">
        <v>17</v>
      </c>
      <c r="B17" s="42"/>
      <c r="C17" s="42"/>
      <c r="D17" s="42"/>
      <c r="E17" s="42"/>
    </row>
    <row r="18" spans="1:7" ht="60" customHeight="1" x14ac:dyDescent="0.25">
      <c r="A18" s="42" t="s">
        <v>27</v>
      </c>
      <c r="B18" s="42"/>
      <c r="C18" s="42"/>
      <c r="D18" s="42"/>
      <c r="E18" s="42"/>
    </row>
    <row r="19" spans="1:7" ht="33" customHeight="1" x14ac:dyDescent="0.25">
      <c r="A19" s="51" t="s">
        <v>28</v>
      </c>
      <c r="B19" s="51"/>
      <c r="C19" s="51"/>
      <c r="D19" s="51"/>
      <c r="E19" s="51"/>
    </row>
    <row r="20" spans="1:7" x14ac:dyDescent="0.25">
      <c r="A20" s="51"/>
      <c r="B20" s="51"/>
      <c r="C20" s="51"/>
      <c r="D20" s="51"/>
      <c r="E20" s="51"/>
      <c r="F20" s="1">
        <f>3852.9+1435.5</f>
        <v>5288.4</v>
      </c>
      <c r="G20" s="1">
        <v>3</v>
      </c>
    </row>
    <row r="21" spans="1:7" ht="135" x14ac:dyDescent="0.2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7" ht="38.25" x14ac:dyDescent="0.25">
      <c r="A22" s="19" t="s">
        <v>44</v>
      </c>
      <c r="B22" s="55" t="s">
        <v>34</v>
      </c>
      <c r="C22" s="2" t="s">
        <v>4</v>
      </c>
      <c r="D22" s="2">
        <v>15.43</v>
      </c>
      <c r="E22" s="5">
        <f>D22*F20*G20</f>
        <v>244800.03599999996</v>
      </c>
      <c r="G22" s="7"/>
    </row>
    <row r="23" spans="1:7" x14ac:dyDescent="0.25">
      <c r="A23" s="4" t="s">
        <v>43</v>
      </c>
      <c r="B23" s="56" t="s">
        <v>23</v>
      </c>
      <c r="C23" s="16" t="s">
        <v>4</v>
      </c>
      <c r="D23" s="16">
        <v>6.06</v>
      </c>
      <c r="E23" s="5">
        <f>D23*F20*G20</f>
        <v>96143.111999999979</v>
      </c>
      <c r="G23" s="7"/>
    </row>
    <row r="24" spans="1:7" ht="25.5" x14ac:dyDescent="0.25">
      <c r="A24" s="4" t="s">
        <v>53</v>
      </c>
      <c r="B24" s="55" t="s">
        <v>54</v>
      </c>
      <c r="C24" s="2" t="s">
        <v>30</v>
      </c>
      <c r="D24" s="2"/>
      <c r="E24" s="5">
        <v>0</v>
      </c>
      <c r="G24" s="7"/>
    </row>
    <row r="25" spans="1:7" ht="15.75" x14ac:dyDescent="0.25">
      <c r="A25" s="59" t="s">
        <v>49</v>
      </c>
      <c r="B25" s="55" t="s">
        <v>67</v>
      </c>
      <c r="C25" s="2" t="s">
        <v>30</v>
      </c>
      <c r="D25" s="2"/>
      <c r="E25" s="5">
        <v>13624.83</v>
      </c>
      <c r="G25" s="7"/>
    </row>
    <row r="26" spans="1:7" x14ac:dyDescent="0.25">
      <c r="A26" s="4" t="s">
        <v>51</v>
      </c>
      <c r="B26" s="55" t="s">
        <v>67</v>
      </c>
      <c r="C26" s="2" t="s">
        <v>30</v>
      </c>
      <c r="D26" s="2"/>
      <c r="E26" s="5">
        <v>3118.65</v>
      </c>
      <c r="G26" s="7"/>
    </row>
    <row r="27" spans="1:7" x14ac:dyDescent="0.25">
      <c r="A27" s="4" t="s">
        <v>50</v>
      </c>
      <c r="B27" s="55" t="s">
        <v>67</v>
      </c>
      <c r="C27" s="2" t="s">
        <v>30</v>
      </c>
      <c r="D27" s="2"/>
      <c r="E27" s="5">
        <v>4976.1000000000004</v>
      </c>
      <c r="G27" s="7"/>
    </row>
    <row r="28" spans="1:7" x14ac:dyDescent="0.25">
      <c r="A28" s="4" t="s">
        <v>48</v>
      </c>
      <c r="B28" s="55" t="s">
        <v>67</v>
      </c>
      <c r="C28" s="2" t="s">
        <v>30</v>
      </c>
      <c r="D28" s="2"/>
      <c r="E28" s="5">
        <v>0</v>
      </c>
      <c r="G28" s="7"/>
    </row>
    <row r="29" spans="1:7" ht="16.5" customHeight="1" x14ac:dyDescent="0.25">
      <c r="A29" s="4" t="s">
        <v>39</v>
      </c>
      <c r="B29" s="55" t="s">
        <v>67</v>
      </c>
      <c r="C29" s="2" t="s">
        <v>30</v>
      </c>
      <c r="D29" s="2"/>
      <c r="E29" s="5">
        <v>6960.7</v>
      </c>
      <c r="G29" s="7"/>
    </row>
    <row r="30" spans="1:7" s="40" customFormat="1" x14ac:dyDescent="0.25">
      <c r="A30" s="36" t="s">
        <v>68</v>
      </c>
      <c r="B30" s="57" t="s">
        <v>67</v>
      </c>
      <c r="C30" s="38" t="s">
        <v>30</v>
      </c>
      <c r="D30" s="38"/>
      <c r="E30" s="39">
        <v>27400</v>
      </c>
    </row>
    <row r="31" spans="1:7" s="40" customFormat="1" x14ac:dyDescent="0.25">
      <c r="A31" s="36" t="s">
        <v>71</v>
      </c>
      <c r="B31" s="57" t="s">
        <v>69</v>
      </c>
      <c r="C31" s="38" t="s">
        <v>52</v>
      </c>
      <c r="D31" s="38">
        <v>9.33</v>
      </c>
      <c r="E31" s="39">
        <f>D31*260.07</f>
        <v>2426.4531000000002</v>
      </c>
    </row>
    <row r="32" spans="1:7" s="40" customFormat="1" x14ac:dyDescent="0.25">
      <c r="A32" s="36" t="s">
        <v>70</v>
      </c>
      <c r="B32" s="57" t="s">
        <v>69</v>
      </c>
      <c r="C32" s="38"/>
      <c r="D32" s="38">
        <v>1</v>
      </c>
      <c r="E32" s="39">
        <f t="shared" ref="E32" si="0">D32*260.07</f>
        <v>260.07</v>
      </c>
    </row>
    <row r="33" spans="1:7" x14ac:dyDescent="0.25">
      <c r="A33" s="60"/>
      <c r="B33" s="58"/>
      <c r="C33" s="2"/>
      <c r="D33" s="2"/>
      <c r="E33" s="5"/>
      <c r="G33" s="7"/>
    </row>
    <row r="34" spans="1:7" s="6" customFormat="1" x14ac:dyDescent="0.25">
      <c r="A34" s="23" t="s">
        <v>31</v>
      </c>
      <c r="B34" s="24"/>
      <c r="C34" s="24"/>
      <c r="D34" s="20"/>
      <c r="E34" s="25">
        <f>SUM(E22:E33)</f>
        <v>399709.95109999995</v>
      </c>
    </row>
    <row r="36" spans="1:7" ht="33" customHeight="1" x14ac:dyDescent="0.25">
      <c r="A36" s="52" t="s">
        <v>72</v>
      </c>
      <c r="B36" s="52"/>
      <c r="C36" s="52"/>
      <c r="D36" s="52"/>
      <c r="E36" s="52"/>
    </row>
    <row r="37" spans="1:7" ht="33.75" customHeight="1" x14ac:dyDescent="0.25">
      <c r="A37" s="42" t="s">
        <v>21</v>
      </c>
      <c r="B37" s="42"/>
      <c r="C37" s="42"/>
      <c r="D37" s="42"/>
      <c r="E37" s="42"/>
    </row>
    <row r="38" spans="1:7" x14ac:dyDescent="0.25">
      <c r="A38" s="42" t="s">
        <v>20</v>
      </c>
      <c r="B38" s="42"/>
      <c r="C38" s="42"/>
      <c r="D38" s="42"/>
      <c r="E38" s="42"/>
    </row>
    <row r="39" spans="1:7" ht="32.25" customHeight="1" x14ac:dyDescent="0.25">
      <c r="A39" s="42" t="s">
        <v>33</v>
      </c>
      <c r="B39" s="42"/>
      <c r="C39" s="42"/>
      <c r="D39" s="42"/>
      <c r="E39" s="42"/>
    </row>
    <row r="40" spans="1:7" x14ac:dyDescent="0.25">
      <c r="A40" s="50" t="s">
        <v>5</v>
      </c>
      <c r="B40" s="50"/>
      <c r="C40" s="50"/>
      <c r="D40" s="50"/>
      <c r="E40" s="50"/>
    </row>
    <row r="41" spans="1:7" x14ac:dyDescent="0.25">
      <c r="A41" s="42" t="s">
        <v>18</v>
      </c>
      <c r="B41" s="42"/>
      <c r="C41" s="42"/>
      <c r="D41" s="42"/>
      <c r="E41" s="42"/>
    </row>
    <row r="42" spans="1:7" x14ac:dyDescent="0.25">
      <c r="A42" s="53" t="s">
        <v>57</v>
      </c>
      <c r="B42" s="53"/>
      <c r="C42" s="53"/>
      <c r="D42" s="53"/>
      <c r="E42" s="53"/>
    </row>
    <row r="43" spans="1:7" x14ac:dyDescent="0.25">
      <c r="B43" s="54" t="s">
        <v>19</v>
      </c>
      <c r="C43" s="54"/>
      <c r="D43" s="54"/>
      <c r="E43" s="33" t="s">
        <v>6</v>
      </c>
    </row>
    <row r="44" spans="1:7" x14ac:dyDescent="0.25">
      <c r="A44" s="31"/>
      <c r="B44" s="31"/>
      <c r="C44" s="31"/>
      <c r="D44" s="31"/>
      <c r="E44" s="31"/>
    </row>
    <row r="45" spans="1:7" x14ac:dyDescent="0.25">
      <c r="A45" s="53" t="s">
        <v>32</v>
      </c>
      <c r="B45" s="53"/>
      <c r="C45" s="53"/>
      <c r="D45" s="53"/>
      <c r="E45" s="53"/>
    </row>
    <row r="46" spans="1:7" x14ac:dyDescent="0.25">
      <c r="B46" s="54" t="s">
        <v>19</v>
      </c>
      <c r="C46" s="54"/>
      <c r="D46" s="54"/>
      <c r="E46" s="33" t="s">
        <v>6</v>
      </c>
    </row>
    <row r="47" spans="1:7" x14ac:dyDescent="0.25">
      <c r="A47" s="1" t="s">
        <v>40</v>
      </c>
    </row>
    <row r="48" spans="1:7" x14ac:dyDescent="0.25">
      <c r="A48" s="6" t="s">
        <v>35</v>
      </c>
    </row>
    <row r="49" spans="1:2" x14ac:dyDescent="0.25">
      <c r="A49" s="6" t="s">
        <v>42</v>
      </c>
      <c r="B49" s="8">
        <f>'1кв'!B56</f>
        <v>308188.35200000001</v>
      </c>
    </row>
    <row r="50" spans="1:2" ht="19.149999999999999" customHeight="1" x14ac:dyDescent="0.25">
      <c r="A50" s="34" t="s">
        <v>73</v>
      </c>
      <c r="B50" s="9"/>
    </row>
    <row r="51" spans="1:2" x14ac:dyDescent="0.25">
      <c r="A51" s="1" t="s">
        <v>37</v>
      </c>
      <c r="B51" s="9">
        <v>328280.27</v>
      </c>
    </row>
    <row r="52" spans="1:2" x14ac:dyDescent="0.25">
      <c r="A52" s="1" t="s">
        <v>38</v>
      </c>
      <c r="B52" s="27">
        <v>117719.69</v>
      </c>
    </row>
    <row r="53" spans="1:2" x14ac:dyDescent="0.25">
      <c r="A53" s="1" t="s">
        <v>46</v>
      </c>
      <c r="B53" s="21">
        <f>350*3</f>
        <v>1050</v>
      </c>
    </row>
    <row r="54" spans="1:2" x14ac:dyDescent="0.25">
      <c r="A54" s="1" t="s">
        <v>45</v>
      </c>
      <c r="B54" s="22">
        <f>3*330</f>
        <v>990</v>
      </c>
    </row>
    <row r="55" spans="1:2" x14ac:dyDescent="0.25">
      <c r="A55" s="1" t="s">
        <v>47</v>
      </c>
      <c r="B55" s="22">
        <f>3*300</f>
        <v>900</v>
      </c>
    </row>
    <row r="56" spans="1:2" ht="30" x14ac:dyDescent="0.25">
      <c r="A56" s="34" t="s">
        <v>41</v>
      </c>
      <c r="B56" s="9">
        <f>E34</f>
        <v>399709.95109999995</v>
      </c>
    </row>
    <row r="57" spans="1:2" x14ac:dyDescent="0.25">
      <c r="A57" s="10" t="s">
        <v>36</v>
      </c>
      <c r="B57" s="12">
        <f>B49+B51+B52+B53+B54+B55-B56</f>
        <v>357418.36089999997</v>
      </c>
    </row>
    <row r="60" spans="1:2" x14ac:dyDescent="0.25">
      <c r="B60" s="7"/>
    </row>
  </sheetData>
  <mergeCells count="28">
    <mergeCell ref="A42:E42"/>
    <mergeCell ref="B43:D43"/>
    <mergeCell ref="A45:E45"/>
    <mergeCell ref="B46:D46"/>
    <mergeCell ref="A36:E36"/>
    <mergeCell ref="A37:E37"/>
    <mergeCell ref="A38:E38"/>
    <mergeCell ref="A39:E39"/>
    <mergeCell ref="A40:E40"/>
    <mergeCell ref="A41:E41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2024-08-14T10:22:18Z</dcterms:modified>
</cp:coreProperties>
</file>